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0" windowWidth="18195" windowHeight="113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I18" i="1" l="1"/>
  <c r="I16" i="1"/>
  <c r="I15" i="1"/>
  <c r="I14" i="1"/>
  <c r="I13" i="1"/>
  <c r="I12" i="1"/>
  <c r="I8" i="1"/>
  <c r="H18" i="1"/>
  <c r="H16" i="1"/>
  <c r="H15" i="1"/>
  <c r="H13" i="1"/>
  <c r="H12" i="1"/>
  <c r="H8" i="1"/>
  <c r="G18" i="1"/>
  <c r="G17" i="1"/>
  <c r="G16" i="1"/>
  <c r="G15" i="1"/>
  <c r="G14" i="1"/>
  <c r="G13" i="1"/>
  <c r="G12" i="1"/>
  <c r="G8" i="1"/>
  <c r="F18" i="1"/>
  <c r="F17" i="1"/>
  <c r="F16" i="1"/>
  <c r="F15" i="1"/>
  <c r="F14" i="1"/>
  <c r="F13" i="1"/>
  <c r="F12" i="1"/>
  <c r="F8" i="1"/>
  <c r="C10" i="1" l="1"/>
  <c r="E10" i="1" l="1"/>
  <c r="D10" i="1"/>
  <c r="H10" i="1" l="1"/>
  <c r="G10" i="1"/>
  <c r="G6" i="1" s="1"/>
  <c r="E6" i="1" l="1"/>
  <c r="D6" i="1"/>
  <c r="H6" i="1" l="1"/>
  <c r="F10" i="1"/>
  <c r="F6" i="1" s="1"/>
  <c r="I10" i="1"/>
  <c r="C6" i="1"/>
  <c r="I6" i="1" s="1"/>
</calcChain>
</file>

<file path=xl/sharedStrings.xml><?xml version="1.0" encoding="utf-8"?>
<sst xmlns="http://schemas.openxmlformats.org/spreadsheetml/2006/main" count="27" uniqueCount="26">
  <si>
    <t>Наименование</t>
  </si>
  <si>
    <t>Доходы бюджета всего</t>
  </si>
  <si>
    <t>в том числе:</t>
  </si>
  <si>
    <t>Налоговые и неналоговые доходы</t>
  </si>
  <si>
    <t>Безвозмездные перечисления</t>
  </si>
  <si>
    <t>в том числе</t>
  </si>
  <si>
    <t>Дотации на сбалансированность</t>
  </si>
  <si>
    <t xml:space="preserve">Субсидии </t>
  </si>
  <si>
    <t>Субвенции</t>
  </si>
  <si>
    <t>Иные межбюджетные трансферты</t>
  </si>
  <si>
    <t>Возврат остатков субсидий,субвенций,иных межбюджетных трансфертов прошлых лет</t>
  </si>
  <si>
    <t>план</t>
  </si>
  <si>
    <t>отклонения</t>
  </si>
  <si>
    <t>% исполнения</t>
  </si>
  <si>
    <t>тыс.руб.</t>
  </si>
  <si>
    <t>Дотации на выравнивание</t>
  </si>
  <si>
    <t>исп.Пинчукова Н.П.</t>
  </si>
  <si>
    <t xml:space="preserve">               </t>
  </si>
  <si>
    <t>2017г.</t>
  </si>
  <si>
    <t>факт.2017г.от плана</t>
  </si>
  <si>
    <t>2017г.от 2016г.</t>
  </si>
  <si>
    <t>2017г.в % к 2016г.</t>
  </si>
  <si>
    <t>Прочие дотации</t>
  </si>
  <si>
    <t>АНАЛИЗ ДОХОДОВ КОНСОЛИДИРОВАННОГО БЮДЖЕТА МГЛИНСКОГО МУНИЦИПАЛЬНОГО РАЙОНА за  1 полугодие 2017 года</t>
  </si>
  <si>
    <t>исп. 1 пол. 2016г.</t>
  </si>
  <si>
    <t>факт.исп. за 1 пол.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</si>
</sst>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5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 applyBorder="1"/>
    <xf numFmtId="0" fontId="0" fillId="0" borderId="0" xfId="0" applyBorder="1"/>
    <xf numFmtId="0" fontId="3" fillId="0" borderId="0" xfId="0" applyFont="1"/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/>
    <xf numFmtId="164" fontId="3" fillId="0" borderId="1" xfId="0" applyNumberFormat="1" applyFont="1" applyBorder="1"/>
    <xf numFmtId="0" fontId="3" fillId="0" borderId="1" xfId="0" applyFont="1" applyBorder="1" applyAlignment="1">
      <alignment vertical="center" wrapText="1"/>
    </xf>
    <xf numFmtId="0" fontId="2" fillId="0" borderId="1" xfId="0" applyFont="1" applyBorder="1"/>
    <xf numFmtId="164" fontId="2" fillId="0" borderId="1" xfId="0" applyNumberFormat="1" applyFont="1" applyBorder="1"/>
    <xf numFmtId="165" fontId="2" fillId="0" borderId="1" xfId="0" applyNumberFormat="1" applyFont="1" applyBorder="1"/>
    <xf numFmtId="0" fontId="2" fillId="0" borderId="1" xfId="0" applyFont="1" applyBorder="1" applyAlignment="1">
      <alignment horizontal="center" vertical="center" wrapText="1"/>
    </xf>
    <xf numFmtId="0" fontId="4" fillId="0" borderId="0" xfId="0" applyFont="1" applyFill="1" applyBorder="1"/>
    <xf numFmtId="0" fontId="2" fillId="0" borderId="0" xfId="0" applyFont="1" applyAlignment="1">
      <alignment horizontal="center" vertical="center" wrapText="1"/>
    </xf>
    <xf numFmtId="0" fontId="2" fillId="0" borderId="3" xfId="0" applyFont="1" applyBorder="1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29"/>
  <sheetViews>
    <sheetView tabSelected="1" workbookViewId="0">
      <selection activeCell="K14" sqref="K14"/>
    </sheetView>
  </sheetViews>
  <sheetFormatPr defaultRowHeight="15" x14ac:dyDescent="0.25"/>
  <cols>
    <col min="1" max="1" width="2.7109375" customWidth="1"/>
    <col min="2" max="2" width="40.42578125" customWidth="1"/>
    <col min="3" max="3" width="19.140625" customWidth="1"/>
    <col min="4" max="4" width="13.140625" customWidth="1"/>
    <col min="5" max="5" width="16" customWidth="1"/>
    <col min="6" max="6" width="15.5703125" customWidth="1"/>
    <col min="7" max="7" width="13" customWidth="1"/>
    <col min="8" max="8" width="12.140625" customWidth="1"/>
    <col min="9" max="9" width="11.140625" customWidth="1"/>
  </cols>
  <sheetData>
    <row r="1" spans="2:12" ht="40.5" customHeight="1" x14ac:dyDescent="0.25">
      <c r="B1" s="15" t="s">
        <v>23</v>
      </c>
      <c r="C1" s="15"/>
      <c r="D1" s="15"/>
      <c r="E1" s="15"/>
      <c r="F1" s="15"/>
      <c r="G1" s="15"/>
      <c r="H1" s="15"/>
      <c r="I1" s="15"/>
      <c r="J1" t="s">
        <v>17</v>
      </c>
    </row>
    <row r="2" spans="2:12" ht="6.75" customHeight="1" x14ac:dyDescent="0.3">
      <c r="B2" s="3"/>
      <c r="C2" s="3"/>
      <c r="D2" s="3"/>
      <c r="E2" s="3"/>
      <c r="F2" s="3"/>
      <c r="G2" s="3"/>
      <c r="H2" s="3"/>
      <c r="I2" s="3"/>
    </row>
    <row r="3" spans="2:12" ht="18" customHeight="1" x14ac:dyDescent="0.3">
      <c r="B3" s="3"/>
      <c r="C3" s="3"/>
      <c r="D3" s="3"/>
      <c r="E3" s="3"/>
      <c r="F3" s="3"/>
      <c r="G3" s="3"/>
      <c r="H3" s="16" t="s">
        <v>14</v>
      </c>
      <c r="I3" s="16"/>
    </row>
    <row r="4" spans="2:12" ht="18.75" x14ac:dyDescent="0.3">
      <c r="B4" s="17" t="s">
        <v>0</v>
      </c>
      <c r="C4" s="17" t="s">
        <v>24</v>
      </c>
      <c r="D4" s="18" t="s">
        <v>18</v>
      </c>
      <c r="E4" s="18"/>
      <c r="F4" s="18" t="s">
        <v>12</v>
      </c>
      <c r="G4" s="18"/>
      <c r="H4" s="18" t="s">
        <v>13</v>
      </c>
      <c r="I4" s="18"/>
    </row>
    <row r="5" spans="2:12" ht="55.5" customHeight="1" x14ac:dyDescent="0.25">
      <c r="B5" s="17"/>
      <c r="C5" s="17"/>
      <c r="D5" s="4" t="s">
        <v>11</v>
      </c>
      <c r="E5" s="13" t="s">
        <v>25</v>
      </c>
      <c r="F5" s="6" t="s">
        <v>19</v>
      </c>
      <c r="G5" s="6" t="s">
        <v>20</v>
      </c>
      <c r="H5" s="6" t="s">
        <v>18</v>
      </c>
      <c r="I5" s="6" t="s">
        <v>21</v>
      </c>
      <c r="J5" s="1"/>
      <c r="K5" s="1"/>
      <c r="L5" s="2"/>
    </row>
    <row r="6" spans="2:12" ht="18.75" x14ac:dyDescent="0.3">
      <c r="B6" s="10" t="s">
        <v>1</v>
      </c>
      <c r="C6" s="11">
        <f>C8+C10</f>
        <v>134304</v>
      </c>
      <c r="D6" s="11">
        <f t="shared" ref="D6:G6" si="0">D8+D10</f>
        <v>302966.5</v>
      </c>
      <c r="E6" s="11">
        <f t="shared" si="0"/>
        <v>150804.4</v>
      </c>
      <c r="F6" s="11">
        <f t="shared" si="0"/>
        <v>-152162.1</v>
      </c>
      <c r="G6" s="11">
        <f t="shared" si="0"/>
        <v>16500.400000000001</v>
      </c>
      <c r="H6" s="11">
        <f>E6/D6*100</f>
        <v>49.77593232255051</v>
      </c>
      <c r="I6" s="11">
        <f>E6/C6*100</f>
        <v>112.2858589468668</v>
      </c>
      <c r="J6" s="2"/>
      <c r="K6" s="2"/>
      <c r="L6" s="2"/>
    </row>
    <row r="7" spans="2:12" ht="18.75" x14ac:dyDescent="0.3">
      <c r="B7" s="7" t="s">
        <v>2</v>
      </c>
      <c r="C7" s="8"/>
      <c r="D7" s="8"/>
      <c r="E7" s="8"/>
      <c r="F7" s="8"/>
      <c r="G7" s="8"/>
      <c r="H7" s="7"/>
      <c r="I7" s="7"/>
      <c r="J7" s="2"/>
      <c r="K7" s="2"/>
      <c r="L7" s="2"/>
    </row>
    <row r="8" spans="2:12" ht="37.5" x14ac:dyDescent="0.3">
      <c r="B8" s="5" t="s">
        <v>3</v>
      </c>
      <c r="C8" s="11">
        <v>41221</v>
      </c>
      <c r="D8" s="11">
        <v>101289.3</v>
      </c>
      <c r="E8" s="11">
        <v>53521.1</v>
      </c>
      <c r="F8" s="11">
        <f>E8-D8</f>
        <v>-47768.200000000004</v>
      </c>
      <c r="G8" s="11">
        <f>E8-C8</f>
        <v>12300.099999999999</v>
      </c>
      <c r="H8" s="11">
        <f t="shared" ref="H8:H18" si="1">E8/D8*100</f>
        <v>52.839835994522623</v>
      </c>
      <c r="I8" s="11">
        <f>E8/C8*100</f>
        <v>129.8394022464278</v>
      </c>
      <c r="J8" s="2"/>
      <c r="K8" s="2"/>
      <c r="L8" s="2"/>
    </row>
    <row r="9" spans="2:12" ht="15" customHeight="1" x14ac:dyDescent="0.3">
      <c r="B9" s="7"/>
      <c r="C9" s="8"/>
      <c r="D9" s="8"/>
      <c r="E9" s="8"/>
      <c r="F9" s="8"/>
      <c r="G9" s="8"/>
      <c r="H9" s="11"/>
      <c r="I9" s="7"/>
      <c r="J9" s="2"/>
      <c r="K9" s="2"/>
      <c r="L9" s="2"/>
    </row>
    <row r="10" spans="2:12" ht="18.75" x14ac:dyDescent="0.3">
      <c r="B10" s="5" t="s">
        <v>4</v>
      </c>
      <c r="C10" s="11">
        <f>C12+C13+C15+C16+C17+C18+C14</f>
        <v>93083</v>
      </c>
      <c r="D10" s="11">
        <f>D12+D13+D15+D16+D17+D18</f>
        <v>201677.2</v>
      </c>
      <c r="E10" s="11">
        <f>E12+E13+E15+E16+E17+E18</f>
        <v>97283.3</v>
      </c>
      <c r="F10" s="11">
        <f>F12+F13+F15+F16+F17+F18</f>
        <v>-104393.9</v>
      </c>
      <c r="G10" s="11">
        <f>E10-C10</f>
        <v>4200.3000000000029</v>
      </c>
      <c r="H10" s="11">
        <f t="shared" si="1"/>
        <v>48.237133399313358</v>
      </c>
      <c r="I10" s="12">
        <f>E10/C10*100</f>
        <v>104.51242439543205</v>
      </c>
      <c r="J10" s="2"/>
      <c r="K10" s="2"/>
      <c r="L10" s="2"/>
    </row>
    <row r="11" spans="2:12" ht="18.75" x14ac:dyDescent="0.3">
      <c r="B11" s="7" t="s">
        <v>5</v>
      </c>
      <c r="C11" s="8"/>
      <c r="D11" s="8"/>
      <c r="E11" s="8"/>
      <c r="F11" s="8"/>
      <c r="G11" s="8"/>
      <c r="H11" s="11"/>
      <c r="I11" s="7"/>
      <c r="J11" s="2"/>
      <c r="K11" s="2"/>
      <c r="L11" s="2"/>
    </row>
    <row r="12" spans="2:12" ht="18.75" x14ac:dyDescent="0.3">
      <c r="B12" s="7" t="s">
        <v>15</v>
      </c>
      <c r="C12" s="8">
        <v>12340</v>
      </c>
      <c r="D12" s="8">
        <v>41052</v>
      </c>
      <c r="E12" s="8">
        <v>20526</v>
      </c>
      <c r="F12" s="8">
        <f>E12-D12</f>
        <v>-20526</v>
      </c>
      <c r="G12" s="8">
        <f t="shared" ref="G12:G18" si="2">E12-C12</f>
        <v>8186</v>
      </c>
      <c r="H12" s="8">
        <f t="shared" si="1"/>
        <v>50</v>
      </c>
      <c r="I12" s="8">
        <f t="shared" ref="I12:I18" si="3">E12/C12*100</f>
        <v>166.33711507293353</v>
      </c>
      <c r="J12" s="2"/>
      <c r="K12" s="2"/>
      <c r="L12" s="2"/>
    </row>
    <row r="13" spans="2:12" ht="18.75" x14ac:dyDescent="0.3">
      <c r="B13" s="9" t="s">
        <v>6</v>
      </c>
      <c r="C13" s="8">
        <v>8947.5</v>
      </c>
      <c r="D13" s="8">
        <v>23496.2</v>
      </c>
      <c r="E13" s="8">
        <v>14710.5</v>
      </c>
      <c r="F13" s="8">
        <f t="shared" ref="F13:F18" si="4">E13-D13</f>
        <v>-8785.7000000000007</v>
      </c>
      <c r="G13" s="8">
        <f t="shared" si="2"/>
        <v>5763</v>
      </c>
      <c r="H13" s="8">
        <f t="shared" si="1"/>
        <v>62.607996186617413</v>
      </c>
      <c r="I13" s="8">
        <f t="shared" si="3"/>
        <v>164.40905280804694</v>
      </c>
      <c r="J13" s="2"/>
      <c r="K13" s="2"/>
      <c r="L13" s="2"/>
    </row>
    <row r="14" spans="2:12" ht="18.75" x14ac:dyDescent="0.3">
      <c r="B14" s="9" t="s">
        <v>22</v>
      </c>
      <c r="C14" s="8">
        <v>50</v>
      </c>
      <c r="D14" s="8">
        <v>0</v>
      </c>
      <c r="E14" s="8">
        <v>0</v>
      </c>
      <c r="F14" s="8">
        <f t="shared" si="4"/>
        <v>0</v>
      </c>
      <c r="G14" s="8">
        <f t="shared" si="2"/>
        <v>-50</v>
      </c>
      <c r="H14" s="8"/>
      <c r="I14" s="8">
        <f t="shared" si="3"/>
        <v>0</v>
      </c>
      <c r="J14" s="2"/>
      <c r="K14" s="2"/>
      <c r="L14" s="2"/>
    </row>
    <row r="15" spans="2:12" ht="18.75" x14ac:dyDescent="0.3">
      <c r="B15" s="7" t="s">
        <v>7</v>
      </c>
      <c r="C15" s="8">
        <v>2100.3000000000002</v>
      </c>
      <c r="D15" s="8">
        <v>16291.3</v>
      </c>
      <c r="E15" s="8">
        <v>4724.3</v>
      </c>
      <c r="F15" s="8">
        <f t="shared" si="4"/>
        <v>-11567</v>
      </c>
      <c r="G15" s="8">
        <f t="shared" si="2"/>
        <v>2624</v>
      </c>
      <c r="H15" s="8">
        <f t="shared" si="1"/>
        <v>28.998913530534704</v>
      </c>
      <c r="I15" s="8">
        <f t="shared" si="3"/>
        <v>224.93453316192924</v>
      </c>
      <c r="J15" s="2"/>
      <c r="K15" s="2"/>
      <c r="L15" s="2"/>
    </row>
    <row r="16" spans="2:12" ht="18.75" x14ac:dyDescent="0.3">
      <c r="B16" s="7" t="s">
        <v>8</v>
      </c>
      <c r="C16" s="8">
        <v>69668.800000000003</v>
      </c>
      <c r="D16" s="8">
        <v>120788</v>
      </c>
      <c r="E16" s="8">
        <v>57272.800000000003</v>
      </c>
      <c r="F16" s="8">
        <f t="shared" si="4"/>
        <v>-63515.199999999997</v>
      </c>
      <c r="G16" s="8">
        <f t="shared" si="2"/>
        <v>-12396</v>
      </c>
      <c r="H16" s="8">
        <f t="shared" si="1"/>
        <v>47.415968473689439</v>
      </c>
      <c r="I16" s="8">
        <f t="shared" si="3"/>
        <v>82.207243414555734</v>
      </c>
      <c r="J16" s="2"/>
      <c r="K16" s="2"/>
      <c r="L16" s="2"/>
    </row>
    <row r="17" spans="2:12" ht="18.75" x14ac:dyDescent="0.3">
      <c r="B17" s="7" t="s">
        <v>9</v>
      </c>
      <c r="C17" s="8">
        <v>0</v>
      </c>
      <c r="D17" s="8">
        <v>50</v>
      </c>
      <c r="E17" s="8">
        <v>50</v>
      </c>
      <c r="F17" s="8">
        <f t="shared" si="4"/>
        <v>0</v>
      </c>
      <c r="G17" s="8">
        <f t="shared" si="2"/>
        <v>50</v>
      </c>
      <c r="H17" s="8">
        <v>0</v>
      </c>
      <c r="I17" s="8">
        <v>0</v>
      </c>
      <c r="J17" s="2"/>
      <c r="K17" s="2"/>
      <c r="L17" s="2"/>
    </row>
    <row r="18" spans="2:12" ht="75" x14ac:dyDescent="0.3">
      <c r="B18" s="9" t="s">
        <v>10</v>
      </c>
      <c r="C18" s="8">
        <v>-23.6</v>
      </c>
      <c r="D18" s="8">
        <v>-0.3</v>
      </c>
      <c r="E18" s="8">
        <v>-0.3</v>
      </c>
      <c r="F18" s="8">
        <f t="shared" si="4"/>
        <v>0</v>
      </c>
      <c r="G18" s="8">
        <f t="shared" si="2"/>
        <v>23.3</v>
      </c>
      <c r="H18" s="8">
        <f t="shared" si="1"/>
        <v>100</v>
      </c>
      <c r="I18" s="8">
        <f t="shared" si="3"/>
        <v>1.271186440677966</v>
      </c>
      <c r="J18" s="2"/>
      <c r="K18" s="2"/>
      <c r="L18" s="2"/>
    </row>
    <row r="19" spans="2:12" ht="9.75" hidden="1" customHeight="1" x14ac:dyDescent="0.3">
      <c r="B19" s="7"/>
      <c r="C19" s="7"/>
      <c r="D19" s="7"/>
      <c r="E19" s="7"/>
      <c r="F19" s="7"/>
      <c r="G19" s="7"/>
      <c r="H19" s="7"/>
      <c r="I19" s="7"/>
      <c r="J19" s="2"/>
      <c r="K19" s="2"/>
      <c r="L19" s="2"/>
    </row>
    <row r="20" spans="2:12" x14ac:dyDescent="0.25"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</row>
    <row r="21" spans="2:12" x14ac:dyDescent="0.25">
      <c r="B21" s="14" t="s">
        <v>16</v>
      </c>
      <c r="C21" s="2"/>
      <c r="D21" s="2"/>
      <c r="E21" s="2"/>
      <c r="F21" s="2"/>
      <c r="G21" s="2"/>
      <c r="H21" s="2"/>
      <c r="I21" s="2"/>
      <c r="J21" s="2"/>
      <c r="K21" s="2"/>
      <c r="L21" s="2"/>
    </row>
    <row r="22" spans="2:12" x14ac:dyDescent="0.25"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</row>
    <row r="23" spans="2:12" x14ac:dyDescent="0.25"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</row>
    <row r="24" spans="2:12" x14ac:dyDescent="0.25"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</row>
    <row r="25" spans="2:12" x14ac:dyDescent="0.25"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</row>
    <row r="26" spans="2:12" x14ac:dyDescent="0.25"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</row>
    <row r="27" spans="2:12" x14ac:dyDescent="0.25"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</row>
    <row r="28" spans="2:12" x14ac:dyDescent="0.25"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</row>
    <row r="29" spans="2:12" x14ac:dyDescent="0.25">
      <c r="B29" s="2"/>
      <c r="C29" s="2"/>
      <c r="D29" s="2"/>
      <c r="E29" s="2"/>
      <c r="F29" s="2"/>
      <c r="G29" s="2"/>
      <c r="H29" s="2"/>
      <c r="I29" s="2"/>
    </row>
  </sheetData>
  <mergeCells count="7">
    <mergeCell ref="B1:I1"/>
    <mergeCell ref="H3:I3"/>
    <mergeCell ref="C4:C5"/>
    <mergeCell ref="B4:B5"/>
    <mergeCell ref="D4:E4"/>
    <mergeCell ref="F4:G4"/>
    <mergeCell ref="H4:I4"/>
  </mergeCells>
  <pageMargins left="0.70866141732283472" right="0.70866141732283472" top="0.74803149606299213" bottom="0.74803149606299213" header="0.31496062992125984" footer="0.31496062992125984"/>
  <pageSetup paperSize="9" scale="8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2017-07-14T05:22:03Z</cp:lastPrinted>
  <dcterms:created xsi:type="dcterms:W3CDTF">2015-02-09T05:46:14Z</dcterms:created>
  <dcterms:modified xsi:type="dcterms:W3CDTF">2017-07-14T05:23:38Z</dcterms:modified>
</cp:coreProperties>
</file>